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\Desktop\Disco D\EVIDENCIAS PUBLICACIONES DARY\Año 2018\Publicaciones Presupuesto nivel decreto de liquidacion - ejecucion presupuestal\SEPTIEMBRE\"/>
    </mc:Choice>
  </mc:AlternateContent>
  <bookViews>
    <workbookView minimized="1" xWindow="0" yWindow="0" windowWidth="24000" windowHeight="9735"/>
  </bookViews>
  <sheets>
    <sheet name="REP_EPG034_EjecucionPresupuesta" sheetId="1" r:id="rId1"/>
  </sheets>
  <definedNames>
    <definedName name="_xlnm.Print_Area" localSheetId="0">REP_EPG034_EjecucionPresupuesta!$A$1:$L$26</definedName>
  </definedNames>
  <calcPr calcId="152511"/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J26" i="1"/>
  <c r="K26" i="1"/>
  <c r="L26" i="1"/>
  <c r="C26" i="1"/>
  <c r="D25" i="1"/>
  <c r="E25" i="1"/>
  <c r="F25" i="1"/>
  <c r="G25" i="1"/>
  <c r="H25" i="1"/>
  <c r="I25" i="1"/>
  <c r="J25" i="1"/>
  <c r="K25" i="1"/>
  <c r="L25" i="1"/>
  <c r="C25" i="1"/>
  <c r="D20" i="1"/>
  <c r="E20" i="1"/>
  <c r="F20" i="1"/>
  <c r="G20" i="1"/>
  <c r="H20" i="1"/>
  <c r="I20" i="1"/>
  <c r="J20" i="1"/>
  <c r="K20" i="1"/>
  <c r="L20" i="1"/>
  <c r="C20" i="1"/>
  <c r="D19" i="1"/>
  <c r="E19" i="1"/>
  <c r="F19" i="1"/>
  <c r="G19" i="1"/>
  <c r="H19" i="1"/>
  <c r="I19" i="1"/>
  <c r="J19" i="1"/>
  <c r="K19" i="1"/>
  <c r="L19" i="1"/>
  <c r="C19" i="1"/>
  <c r="D14" i="1"/>
  <c r="E14" i="1"/>
  <c r="F14" i="1"/>
  <c r="G14" i="1"/>
  <c r="H14" i="1"/>
  <c r="I14" i="1"/>
  <c r="J14" i="1"/>
  <c r="K14" i="1"/>
  <c r="L14" i="1"/>
  <c r="C14" i="1"/>
  <c r="D11" i="1"/>
  <c r="E11" i="1"/>
  <c r="F11" i="1"/>
  <c r="G11" i="1"/>
  <c r="H11" i="1"/>
  <c r="I11" i="1"/>
  <c r="J11" i="1"/>
  <c r="K11" i="1"/>
  <c r="L11" i="1"/>
  <c r="M11" i="1"/>
  <c r="C11" i="1"/>
</calcChain>
</file>

<file path=xl/sharedStrings.xml><?xml version="1.0" encoding="utf-8"?>
<sst xmlns="http://schemas.openxmlformats.org/spreadsheetml/2006/main" count="96" uniqueCount="56">
  <si>
    <t>Año Fiscal:</t>
  </si>
  <si>
    <t/>
  </si>
  <si>
    <t>Vigencia:</t>
  </si>
  <si>
    <t>Actual</t>
  </si>
  <si>
    <t>Periodo:</t>
  </si>
  <si>
    <t>Enero-Septiembre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</si>
  <si>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</si>
  <si>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</si>
  <si>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</si>
  <si>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</si>
  <si>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</si>
  <si>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</si>
  <si>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</si>
  <si>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</si>
  <si>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</si>
  <si>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</si>
  <si>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</si>
  <si>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</si>
  <si>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</si>
  <si>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</si>
  <si>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</si>
  <si>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</si>
  <si>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</si>
  <si>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</si>
  <si>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</si>
  <si>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</si>
  <si>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</si>
  <si>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</si>
  <si>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</si>
  <si>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</si>
  <si>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</si>
  <si>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</si>
  <si>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</si>
  <si>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</si>
  <si>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</si>
  <si>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</si>
  <si>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</si>
  <si>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</si>
  <si>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A-3-6-1-1</t>
  </si>
  <si>
    <t>SENTENCIAS Y CONCILIACIONES</t>
  </si>
  <si>
    <t>A-3-6-3-21</t>
  </si>
  <si>
    <t>OTRAS TRANSFERENCIAS</t>
  </si>
  <si>
    <t>C-0101-1000-1</t>
  </si>
  <si>
    <t>IMPLEMENTACION DE ESTRATEGIAS DE PARTICIPACIÓN Y COMUNICACIÓN EN LA ACTIVIDAD LEGISLATIVA DE LA CÁMARA DE REPRESENTANTES A NIVEL NACIONAL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</si>
  <si>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</si>
  <si>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</si>
  <si>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</si>
  <si>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</si>
  <si>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C-0199-1000-4</t>
  </si>
  <si>
    <t>MEJORAMIENTO DEL SISTEMA DE GESTION DOCUMENTAL Y DE LA INFORMACION EN LA CAMARA DE REPRESENTANTES BOGOTA</t>
  </si>
  <si>
    <t>TOTAL GASTOS DE PERSONAL</t>
  </si>
  <si>
    <t>TOTAL GASTOS GENERALES</t>
  </si>
  <si>
    <t>TOTAL TRANSFERENCIAS</t>
  </si>
  <si>
    <t>TOTAL FUNCIONAMIENTO</t>
  </si>
  <si>
    <t>TOTAL INVERSON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</si>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</sst>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164" fontId="3" fillId="4" borderId="2" xfId="1" applyNumberFormat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vertical="center" wrapText="1" readingOrder="1"/>
    </xf>
    <xf numFmtId="0" fontId="3" fillId="0" borderId="5" xfId="0" applyNumberFormat="1" applyFont="1" applyFill="1" applyBorder="1" applyAlignment="1">
      <alignment horizontal="left" vertical="center" wrapText="1" readingOrder="1"/>
    </xf>
    <xf numFmtId="164" fontId="4" fillId="0" borderId="5" xfId="1" applyNumberFormat="1" applyFont="1" applyFill="1" applyBorder="1" applyAlignment="1">
      <alignment horizontal="right" vertical="center" wrapText="1" readingOrder="1"/>
    </xf>
    <xf numFmtId="0" fontId="2" fillId="2" borderId="3" xfId="0" applyNumberFormat="1" applyFont="1" applyFill="1" applyBorder="1" applyAlignment="1">
      <alignment horizontal="center" vertical="center" wrapText="1" readingOrder="1"/>
    </xf>
    <xf numFmtId="164" fontId="2" fillId="2" borderId="3" xfId="1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164" fontId="3" fillId="0" borderId="3" xfId="1" applyNumberFormat="1" applyFont="1" applyFill="1" applyBorder="1" applyAlignment="1">
      <alignment horizontal="right" vertical="center" wrapText="1" readingOrder="1"/>
    </xf>
    <xf numFmtId="164" fontId="3" fillId="4" borderId="3" xfId="1" applyNumberFormat="1" applyFont="1" applyFill="1" applyBorder="1" applyAlignment="1">
      <alignment horizontal="right" vertical="center" wrapText="1" readingOrder="1"/>
    </xf>
    <xf numFmtId="164" fontId="3" fillId="3" borderId="3" xfId="1" applyNumberFormat="1" applyFont="1" applyFill="1" applyBorder="1" applyAlignment="1">
      <alignment horizontal="right" vertical="center" wrapText="1" readingOrder="1"/>
    </xf>
    <xf numFmtId="164" fontId="6" fillId="0" borderId="0" xfId="1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center" wrapText="1" readingOrder="1"/>
    </xf>
    <xf numFmtId="0" fontId="3" fillId="4" borderId="3" xfId="0" applyNumberFormat="1" applyFont="1" applyFill="1" applyBorder="1" applyAlignment="1">
      <alignment vertical="center" wrapText="1" readingOrder="1"/>
    </xf>
    <xf numFmtId="0" fontId="3" fillId="3" borderId="3" xfId="0" applyNumberFormat="1" applyFont="1" applyFill="1" applyBorder="1" applyAlignment="1">
      <alignment vertical="center" wrapText="1" readingOrder="1"/>
    </xf>
    <xf numFmtId="164" fontId="2" fillId="0" borderId="6" xfId="1" applyNumberFormat="1" applyFont="1" applyFill="1" applyBorder="1" applyAlignment="1">
      <alignment vertical="center" wrapText="1" readingOrder="1"/>
    </xf>
    <xf numFmtId="164" fontId="2" fillId="0" borderId="7" xfId="1" applyNumberFormat="1" applyFont="1" applyFill="1" applyBorder="1" applyAlignment="1">
      <alignment vertical="center" wrapText="1" readingOrder="1"/>
    </xf>
    <xf numFmtId="165" fontId="3" fillId="4" borderId="3" xfId="1" applyNumberFormat="1" applyFont="1" applyFill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47625</xdr:colOff>
      <xdr:row>2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0"/>
          <a:ext cx="1914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9</xdr:col>
      <xdr:colOff>333375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43775" y="0"/>
          <a:ext cx="126682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topLeftCell="A7" workbookViewId="0">
      <selection activeCell="L11" sqref="L11"/>
    </sheetView>
  </sheetViews>
  <sheetFormatPr baseColWidth="10" defaultRowHeight="15"/>
  <cols>
    <col min="1" max="1" width="14.75" customWidth="1"/>
    <col min="2" max="2" width="27.625" customWidth="1"/>
    <col min="3" max="4" width="14.625" style="5" customWidth="1"/>
    <col min="5" max="5" width="13" style="5" customWidth="1"/>
    <col min="6" max="6" width="14" style="5" customWidth="1"/>
    <col min="7" max="12" width="14.625" style="5" customWidth="1"/>
    <col min="13" max="13" width="0" hidden="1" customWidth="1"/>
    <col min="14" max="14" width="13.375" customWidth="1"/>
  </cols>
  <sheetData>
    <row r="1" spans="1:13">
      <c r="A1" s="2" t="s">
        <v>1</v>
      </c>
      <c r="B1" s="1" t="s">
        <v>0</v>
      </c>
      <c r="C1" s="3">
        <v>2018</v>
      </c>
      <c r="D1" s="4" t="s">
        <v>1</v>
      </c>
      <c r="E1" s="21" t="s">
        <v>1</v>
      </c>
      <c r="F1" s="21" t="s">
        <v>1</v>
      </c>
      <c r="G1" s="21" t="s">
        <v>1</v>
      </c>
      <c r="H1" s="21" t="s">
        <v>1</v>
      </c>
      <c r="I1" s="21" t="s">
        <v>1</v>
      </c>
      <c r="J1" s="21" t="s">
        <v>1</v>
      </c>
      <c r="K1" s="4" t="s">
        <v>1</v>
      </c>
      <c r="L1" s="4" t="s">
        <v>1</v>
      </c>
    </row>
    <row r="2" spans="1:13">
      <c r="A2" s="2" t="s">
        <v>1</v>
      </c>
      <c r="B2" s="1" t="s">
        <v>2</v>
      </c>
      <c r="C2" s="3" t="s">
        <v>3</v>
      </c>
      <c r="D2" s="4" t="s">
        <v>1</v>
      </c>
      <c r="E2" s="21" t="s">
        <v>1</v>
      </c>
      <c r="F2" s="21" t="s">
        <v>1</v>
      </c>
      <c r="G2" s="21" t="s">
        <v>1</v>
      </c>
      <c r="H2" s="21" t="s">
        <v>1</v>
      </c>
      <c r="I2" s="21" t="s">
        <v>1</v>
      </c>
      <c r="J2" s="21" t="s">
        <v>1</v>
      </c>
      <c r="K2" s="4" t="s">
        <v>1</v>
      </c>
      <c r="L2" s="4" t="s">
        <v>1</v>
      </c>
    </row>
    <row r="3" spans="1:13" ht="18.75" customHeight="1">
      <c r="A3" s="2" t="s">
        <v>1</v>
      </c>
      <c r="B3" s="10" t="s">
        <v>4</v>
      </c>
      <c r="C3" s="25" t="s">
        <v>5</v>
      </c>
      <c r="D3" s="26"/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4" t="s">
        <v>1</v>
      </c>
      <c r="L3" s="4" t="s">
        <v>1</v>
      </c>
    </row>
    <row r="4" spans="1:13" s="6" customFormat="1" ht="28.5" customHeight="1">
      <c r="A4" s="14" t="s">
        <v>6</v>
      </c>
      <c r="B4" s="14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</row>
    <row r="5" spans="1:13">
      <c r="A5" s="16" t="s">
        <v>18</v>
      </c>
      <c r="B5" s="17" t="s">
        <v>19</v>
      </c>
      <c r="C5" s="18">
        <v>97996608102</v>
      </c>
      <c r="D5" s="18">
        <v>0</v>
      </c>
      <c r="E5" s="18">
        <v>6331000000</v>
      </c>
      <c r="F5" s="18">
        <v>91665608102</v>
      </c>
      <c r="G5" s="18">
        <v>0</v>
      </c>
      <c r="H5" s="18">
        <v>75409594523</v>
      </c>
      <c r="I5" s="18">
        <v>16256013579</v>
      </c>
      <c r="J5" s="18">
        <v>75409594523</v>
      </c>
      <c r="K5" s="18">
        <v>75409594523</v>
      </c>
      <c r="L5" s="18">
        <v>75408204288</v>
      </c>
    </row>
    <row r="6" spans="1:13">
      <c r="A6" s="16" t="s">
        <v>20</v>
      </c>
      <c r="B6" s="17" t="s">
        <v>21</v>
      </c>
      <c r="C6" s="18">
        <v>3407663961</v>
      </c>
      <c r="D6" s="18">
        <v>0</v>
      </c>
      <c r="E6" s="18">
        <v>0</v>
      </c>
      <c r="F6" s="18">
        <v>3407663961</v>
      </c>
      <c r="G6" s="18">
        <v>0</v>
      </c>
      <c r="H6" s="18">
        <v>2294954813</v>
      </c>
      <c r="I6" s="18">
        <v>1112709148</v>
      </c>
      <c r="J6" s="18">
        <v>2294954813</v>
      </c>
      <c r="K6" s="18">
        <v>2294954813</v>
      </c>
      <c r="L6" s="18">
        <v>2294954813</v>
      </c>
    </row>
    <row r="7" spans="1:13">
      <c r="A7" s="16" t="s">
        <v>22</v>
      </c>
      <c r="B7" s="17" t="s">
        <v>23</v>
      </c>
      <c r="C7" s="18">
        <v>72867205646</v>
      </c>
      <c r="D7" s="18">
        <v>0</v>
      </c>
      <c r="E7" s="18">
        <v>478000000</v>
      </c>
      <c r="F7" s="18">
        <v>72389205646</v>
      </c>
      <c r="G7" s="18">
        <v>1200000000</v>
      </c>
      <c r="H7" s="18">
        <v>54816904116</v>
      </c>
      <c r="I7" s="18">
        <v>16372301530</v>
      </c>
      <c r="J7" s="18">
        <v>54816904116</v>
      </c>
      <c r="K7" s="18">
        <v>54816904116</v>
      </c>
      <c r="L7" s="18">
        <v>54808985425</v>
      </c>
    </row>
    <row r="8" spans="1:13" ht="22.5">
      <c r="A8" s="16" t="s">
        <v>24</v>
      </c>
      <c r="B8" s="17" t="s">
        <v>25</v>
      </c>
      <c r="C8" s="18">
        <v>0</v>
      </c>
      <c r="D8" s="18">
        <v>1354000000</v>
      </c>
      <c r="E8" s="18">
        <v>0</v>
      </c>
      <c r="F8" s="18">
        <v>1354000000</v>
      </c>
      <c r="G8" s="18">
        <v>0</v>
      </c>
      <c r="H8" s="18">
        <v>1352822838</v>
      </c>
      <c r="I8" s="18">
        <v>1177162</v>
      </c>
      <c r="J8" s="18">
        <v>1352822838</v>
      </c>
      <c r="K8" s="18">
        <v>1352822838</v>
      </c>
      <c r="L8" s="18">
        <v>1352822838</v>
      </c>
    </row>
    <row r="9" spans="1:13">
      <c r="A9" s="16" t="s">
        <v>26</v>
      </c>
      <c r="B9" s="17" t="s">
        <v>27</v>
      </c>
      <c r="C9" s="18">
        <v>3461228480</v>
      </c>
      <c r="D9" s="18">
        <v>8374902343</v>
      </c>
      <c r="E9" s="18">
        <v>0</v>
      </c>
      <c r="F9" s="18">
        <v>11836130823</v>
      </c>
      <c r="G9" s="18">
        <v>0</v>
      </c>
      <c r="H9" s="18">
        <v>11581156090</v>
      </c>
      <c r="I9" s="18">
        <v>254974733</v>
      </c>
      <c r="J9" s="18">
        <v>10788438964</v>
      </c>
      <c r="K9" s="18">
        <v>6834407622</v>
      </c>
      <c r="L9" s="18">
        <v>6830407622</v>
      </c>
    </row>
    <row r="10" spans="1:13" ht="22.5">
      <c r="A10" s="16" t="s">
        <v>28</v>
      </c>
      <c r="B10" s="17" t="s">
        <v>29</v>
      </c>
      <c r="C10" s="18">
        <v>64071327871</v>
      </c>
      <c r="D10" s="18">
        <v>0</v>
      </c>
      <c r="E10" s="18">
        <v>2400000000</v>
      </c>
      <c r="F10" s="18">
        <v>61671327871</v>
      </c>
      <c r="G10" s="18">
        <v>0</v>
      </c>
      <c r="H10" s="18">
        <v>45122933493</v>
      </c>
      <c r="I10" s="18">
        <v>16548394378</v>
      </c>
      <c r="J10" s="18">
        <v>45116261700</v>
      </c>
      <c r="K10" s="18">
        <v>45116261600</v>
      </c>
      <c r="L10" s="18">
        <v>45116261600</v>
      </c>
    </row>
    <row r="11" spans="1:13" s="8" customFormat="1" ht="23.25" customHeight="1">
      <c r="A11" s="23" t="s">
        <v>50</v>
      </c>
      <c r="B11" s="23"/>
      <c r="C11" s="27">
        <f>SUM(C5:C10)</f>
        <v>241804034060</v>
      </c>
      <c r="D11" s="27">
        <f t="shared" ref="D11:M11" si="0">SUM(D5:D10)</f>
        <v>9728902343</v>
      </c>
      <c r="E11" s="27">
        <f t="shared" si="0"/>
        <v>9209000000</v>
      </c>
      <c r="F11" s="27">
        <f t="shared" si="0"/>
        <v>242323936403</v>
      </c>
      <c r="G11" s="27">
        <f t="shared" si="0"/>
        <v>1200000000</v>
      </c>
      <c r="H11" s="27">
        <f t="shared" si="0"/>
        <v>190578365873</v>
      </c>
      <c r="I11" s="27">
        <f t="shared" si="0"/>
        <v>50545570530</v>
      </c>
      <c r="J11" s="27">
        <f t="shared" si="0"/>
        <v>189778976954</v>
      </c>
      <c r="K11" s="27">
        <f t="shared" si="0"/>
        <v>185824945512</v>
      </c>
      <c r="L11" s="27">
        <f t="shared" si="0"/>
        <v>185811636586</v>
      </c>
      <c r="M11" s="9">
        <f t="shared" si="0"/>
        <v>0</v>
      </c>
    </row>
    <row r="12" spans="1:13">
      <c r="A12" s="16" t="s">
        <v>30</v>
      </c>
      <c r="B12" s="17" t="s">
        <v>31</v>
      </c>
      <c r="C12" s="18">
        <v>170980000</v>
      </c>
      <c r="D12" s="18">
        <v>0</v>
      </c>
      <c r="E12" s="18">
        <v>0</v>
      </c>
      <c r="F12" s="18">
        <v>170980000</v>
      </c>
      <c r="G12" s="18">
        <v>0</v>
      </c>
      <c r="H12" s="18">
        <v>117900300</v>
      </c>
      <c r="I12" s="18">
        <v>53079700</v>
      </c>
      <c r="J12" s="18">
        <v>17900300</v>
      </c>
      <c r="K12" s="18">
        <v>17900300</v>
      </c>
      <c r="L12" s="18">
        <v>17900300</v>
      </c>
    </row>
    <row r="13" spans="1:13">
      <c r="A13" s="16" t="s">
        <v>32</v>
      </c>
      <c r="B13" s="17" t="s">
        <v>33</v>
      </c>
      <c r="C13" s="18">
        <v>26360068992</v>
      </c>
      <c r="D13" s="18">
        <v>3892000000</v>
      </c>
      <c r="E13" s="18">
        <v>0</v>
      </c>
      <c r="F13" s="18">
        <v>30252068992</v>
      </c>
      <c r="G13" s="18">
        <v>0</v>
      </c>
      <c r="H13" s="18">
        <v>29938270433</v>
      </c>
      <c r="I13" s="18">
        <v>313798559</v>
      </c>
      <c r="J13" s="18">
        <v>29827708236</v>
      </c>
      <c r="K13" s="18">
        <v>21801925912</v>
      </c>
      <c r="L13" s="18">
        <v>21607625908</v>
      </c>
    </row>
    <row r="14" spans="1:13" s="8" customFormat="1" ht="27.75" customHeight="1">
      <c r="A14" s="23" t="s">
        <v>51</v>
      </c>
      <c r="B14" s="23"/>
      <c r="C14" s="19">
        <f>SUM(C12:C13)</f>
        <v>26531048992</v>
      </c>
      <c r="D14" s="19">
        <f t="shared" ref="D14:L14" si="1">SUM(D12:D13)</f>
        <v>3892000000</v>
      </c>
      <c r="E14" s="19">
        <f t="shared" si="1"/>
        <v>0</v>
      </c>
      <c r="F14" s="19">
        <f t="shared" si="1"/>
        <v>30423048992</v>
      </c>
      <c r="G14" s="19">
        <f t="shared" si="1"/>
        <v>0</v>
      </c>
      <c r="H14" s="19">
        <f t="shared" si="1"/>
        <v>30056170733</v>
      </c>
      <c r="I14" s="19">
        <f t="shared" si="1"/>
        <v>366878259</v>
      </c>
      <c r="J14" s="19">
        <f t="shared" si="1"/>
        <v>29845608536</v>
      </c>
      <c r="K14" s="19">
        <f t="shared" si="1"/>
        <v>21819826212</v>
      </c>
      <c r="L14" s="19">
        <f t="shared" si="1"/>
        <v>21625526208</v>
      </c>
    </row>
    <row r="15" spans="1:13">
      <c r="A15" s="16" t="s">
        <v>34</v>
      </c>
      <c r="B15" s="17" t="s">
        <v>35</v>
      </c>
      <c r="C15" s="18">
        <v>429510000</v>
      </c>
      <c r="D15" s="18">
        <v>0</v>
      </c>
      <c r="E15" s="18">
        <v>0</v>
      </c>
      <c r="F15" s="18">
        <v>429510000</v>
      </c>
      <c r="G15" s="18">
        <v>0</v>
      </c>
      <c r="H15" s="18">
        <v>0</v>
      </c>
      <c r="I15" s="18">
        <v>429510000</v>
      </c>
      <c r="J15" s="18">
        <v>0</v>
      </c>
      <c r="K15" s="18">
        <v>0</v>
      </c>
      <c r="L15" s="18">
        <v>0</v>
      </c>
    </row>
    <row r="16" spans="1:13" ht="33.75">
      <c r="A16" s="16" t="s">
        <v>36</v>
      </c>
      <c r="B16" s="17" t="s">
        <v>37</v>
      </c>
      <c r="C16" s="18">
        <v>412000000</v>
      </c>
      <c r="D16" s="18">
        <v>0</v>
      </c>
      <c r="E16" s="18">
        <v>0</v>
      </c>
      <c r="F16" s="18">
        <v>412000000</v>
      </c>
      <c r="G16" s="18">
        <v>0</v>
      </c>
      <c r="H16" s="18">
        <v>380291486</v>
      </c>
      <c r="I16" s="18">
        <v>31708514</v>
      </c>
      <c r="J16" s="18">
        <v>380291486</v>
      </c>
      <c r="K16" s="18">
        <v>241018959</v>
      </c>
      <c r="L16" s="18">
        <v>241018959</v>
      </c>
    </row>
    <row r="17" spans="1:12">
      <c r="A17" s="16" t="s">
        <v>38</v>
      </c>
      <c r="B17" s="17" t="s">
        <v>39</v>
      </c>
      <c r="C17" s="18">
        <v>0</v>
      </c>
      <c r="D17" s="18">
        <v>263000000</v>
      </c>
      <c r="E17" s="18">
        <v>0</v>
      </c>
      <c r="F17" s="18">
        <v>263000000</v>
      </c>
      <c r="G17" s="18">
        <v>0</v>
      </c>
      <c r="H17" s="18">
        <v>262713219</v>
      </c>
      <c r="I17" s="18">
        <v>286781</v>
      </c>
      <c r="J17" s="18">
        <v>262713219</v>
      </c>
      <c r="K17" s="18">
        <v>262713219</v>
      </c>
      <c r="L17" s="18">
        <v>262713219</v>
      </c>
    </row>
    <row r="18" spans="1:12">
      <c r="A18" s="16" t="s">
        <v>40</v>
      </c>
      <c r="B18" s="17" t="s">
        <v>41</v>
      </c>
      <c r="C18" s="18">
        <v>4674902343</v>
      </c>
      <c r="D18" s="18">
        <v>0</v>
      </c>
      <c r="E18" s="18">
        <v>4674902343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1:12" s="8" customFormat="1" ht="29.25" customHeight="1">
      <c r="A19" s="23" t="s">
        <v>52</v>
      </c>
      <c r="B19" s="23"/>
      <c r="C19" s="19">
        <f>SUM(C15:C18)</f>
        <v>5516412343</v>
      </c>
      <c r="D19" s="19">
        <f t="shared" ref="D19:L19" si="2">SUM(D15:D18)</f>
        <v>263000000</v>
      </c>
      <c r="E19" s="19">
        <f t="shared" si="2"/>
        <v>4674902343</v>
      </c>
      <c r="F19" s="19">
        <f t="shared" si="2"/>
        <v>1104510000</v>
      </c>
      <c r="G19" s="19">
        <f t="shared" si="2"/>
        <v>0</v>
      </c>
      <c r="H19" s="19">
        <f t="shared" si="2"/>
        <v>643004705</v>
      </c>
      <c r="I19" s="19">
        <f t="shared" si="2"/>
        <v>461505295</v>
      </c>
      <c r="J19" s="19">
        <f t="shared" si="2"/>
        <v>643004705</v>
      </c>
      <c r="K19" s="19">
        <f t="shared" si="2"/>
        <v>503732178</v>
      </c>
      <c r="L19" s="19">
        <f t="shared" si="2"/>
        <v>503732178</v>
      </c>
    </row>
    <row r="20" spans="1:12" s="7" customFormat="1" ht="30" customHeight="1">
      <c r="A20" s="24" t="s">
        <v>53</v>
      </c>
      <c r="B20" s="24"/>
      <c r="C20" s="20">
        <f>+C19+C14+C11</f>
        <v>273851495395</v>
      </c>
      <c r="D20" s="20">
        <f t="shared" ref="D20:L20" si="3">+D19+D14+D11</f>
        <v>13883902343</v>
      </c>
      <c r="E20" s="20">
        <f t="shared" si="3"/>
        <v>13883902343</v>
      </c>
      <c r="F20" s="20">
        <f t="shared" si="3"/>
        <v>273851495395</v>
      </c>
      <c r="G20" s="20">
        <f t="shared" si="3"/>
        <v>1200000000</v>
      </c>
      <c r="H20" s="20">
        <f t="shared" si="3"/>
        <v>221277541311</v>
      </c>
      <c r="I20" s="20">
        <f t="shared" si="3"/>
        <v>51373954084</v>
      </c>
      <c r="J20" s="20">
        <f t="shared" si="3"/>
        <v>220267590195</v>
      </c>
      <c r="K20" s="20">
        <f t="shared" si="3"/>
        <v>208148503902</v>
      </c>
      <c r="L20" s="20">
        <f t="shared" si="3"/>
        <v>207940894972</v>
      </c>
    </row>
    <row r="21" spans="1:12" ht="33">
      <c r="A21" s="16" t="s">
        <v>42</v>
      </c>
      <c r="B21" s="22" t="s">
        <v>43</v>
      </c>
      <c r="C21" s="18">
        <v>1047000000</v>
      </c>
      <c r="D21" s="18">
        <v>0</v>
      </c>
      <c r="E21" s="18">
        <v>0</v>
      </c>
      <c r="F21" s="18">
        <v>1047000000</v>
      </c>
      <c r="G21" s="18">
        <v>1047000000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1:12" ht="33">
      <c r="A22" s="16" t="s">
        <v>44</v>
      </c>
      <c r="B22" s="22" t="s">
        <v>45</v>
      </c>
      <c r="C22" s="18">
        <v>37800000000</v>
      </c>
      <c r="D22" s="18">
        <v>0</v>
      </c>
      <c r="E22" s="18">
        <v>3430605067</v>
      </c>
      <c r="F22" s="18">
        <v>34369394933</v>
      </c>
      <c r="G22" s="18">
        <v>0</v>
      </c>
      <c r="H22" s="18">
        <v>31600224800</v>
      </c>
      <c r="I22" s="18">
        <v>2769170133</v>
      </c>
      <c r="J22" s="18">
        <v>31598932382</v>
      </c>
      <c r="K22" s="18">
        <v>22521744417.009998</v>
      </c>
      <c r="L22" s="18">
        <v>21678074732.380001</v>
      </c>
    </row>
    <row r="23" spans="1:12" ht="24.75">
      <c r="A23" s="16" t="s">
        <v>46</v>
      </c>
      <c r="B23" s="22" t="s">
        <v>47</v>
      </c>
      <c r="C23" s="18">
        <v>5000000000</v>
      </c>
      <c r="D23" s="18">
        <v>0</v>
      </c>
      <c r="E23" s="18">
        <v>0</v>
      </c>
      <c r="F23" s="18">
        <v>5000000000</v>
      </c>
      <c r="G23" s="18">
        <v>2890000000</v>
      </c>
      <c r="H23" s="18">
        <v>1931470442</v>
      </c>
      <c r="I23" s="18">
        <v>178529558</v>
      </c>
      <c r="J23" s="18">
        <v>0</v>
      </c>
      <c r="K23" s="18">
        <v>0</v>
      </c>
      <c r="L23" s="18">
        <v>0</v>
      </c>
    </row>
    <row r="24" spans="1:12" ht="24.75">
      <c r="A24" s="16" t="s">
        <v>48</v>
      </c>
      <c r="B24" s="22" t="s">
        <v>49</v>
      </c>
      <c r="C24" s="18">
        <v>0</v>
      </c>
      <c r="D24" s="18">
        <v>3430605067</v>
      </c>
      <c r="E24" s="18">
        <v>0</v>
      </c>
      <c r="F24" s="18">
        <v>3430605067</v>
      </c>
      <c r="G24" s="18">
        <v>0</v>
      </c>
      <c r="H24" s="18">
        <v>3406605067</v>
      </c>
      <c r="I24" s="18">
        <v>24000000</v>
      </c>
      <c r="J24" s="18">
        <v>0</v>
      </c>
      <c r="K24" s="18">
        <v>0</v>
      </c>
      <c r="L24" s="18">
        <v>0</v>
      </c>
    </row>
    <row r="25" spans="1:12" s="8" customFormat="1" ht="24" customHeight="1">
      <c r="A25" s="23" t="s">
        <v>54</v>
      </c>
      <c r="B25" s="23"/>
      <c r="C25" s="19">
        <f>SUM(C21:C24)</f>
        <v>43847000000</v>
      </c>
      <c r="D25" s="19">
        <f t="shared" ref="D25:L25" si="4">SUM(D21:D24)</f>
        <v>3430605067</v>
      </c>
      <c r="E25" s="19">
        <f t="shared" si="4"/>
        <v>3430605067</v>
      </c>
      <c r="F25" s="19">
        <f t="shared" si="4"/>
        <v>43847000000</v>
      </c>
      <c r="G25" s="19">
        <f t="shared" si="4"/>
        <v>3937000000</v>
      </c>
      <c r="H25" s="19">
        <f t="shared" si="4"/>
        <v>36938300309</v>
      </c>
      <c r="I25" s="19">
        <f t="shared" si="4"/>
        <v>2971699691</v>
      </c>
      <c r="J25" s="19">
        <f t="shared" si="4"/>
        <v>31598932382</v>
      </c>
      <c r="K25" s="19">
        <f t="shared" si="4"/>
        <v>22521744417.009998</v>
      </c>
      <c r="L25" s="19">
        <f t="shared" si="4"/>
        <v>21678074732.380001</v>
      </c>
    </row>
    <row r="26" spans="1:12" s="7" customFormat="1" ht="24" customHeight="1">
      <c r="A26" s="24" t="s">
        <v>55</v>
      </c>
      <c r="B26" s="24"/>
      <c r="C26" s="20">
        <f>+C25+C20</f>
        <v>317698495395</v>
      </c>
      <c r="D26" s="20">
        <f t="shared" ref="D26:L26" si="5">+D25+D20</f>
        <v>17314507410</v>
      </c>
      <c r="E26" s="20">
        <f t="shared" si="5"/>
        <v>17314507410</v>
      </c>
      <c r="F26" s="20">
        <f t="shared" si="5"/>
        <v>317698495395</v>
      </c>
      <c r="G26" s="20">
        <f t="shared" si="5"/>
        <v>5137000000</v>
      </c>
      <c r="H26" s="20">
        <f t="shared" si="5"/>
        <v>258215841620</v>
      </c>
      <c r="I26" s="20">
        <f t="shared" si="5"/>
        <v>54345653775</v>
      </c>
      <c r="J26" s="20">
        <f t="shared" si="5"/>
        <v>251866522577</v>
      </c>
      <c r="K26" s="20">
        <f t="shared" si="5"/>
        <v>230670248319.01001</v>
      </c>
      <c r="L26" s="20">
        <f t="shared" si="5"/>
        <v>229618969704.38</v>
      </c>
    </row>
    <row r="27" spans="1:12">
      <c r="A27" s="11" t="s">
        <v>1</v>
      </c>
      <c r="B27" s="12" t="s">
        <v>1</v>
      </c>
      <c r="C27" s="13" t="s">
        <v>1</v>
      </c>
      <c r="D27" s="13" t="s">
        <v>1</v>
      </c>
      <c r="E27" s="13" t="s">
        <v>1</v>
      </c>
      <c r="F27" s="13" t="s">
        <v>1</v>
      </c>
      <c r="G27" s="13" t="s">
        <v>1</v>
      </c>
      <c r="H27" s="13" t="s">
        <v>1</v>
      </c>
      <c r="I27" s="13" t="s">
        <v>1</v>
      </c>
      <c r="J27" s="13" t="s">
        <v>1</v>
      </c>
      <c r="K27" s="13" t="s">
        <v>1</v>
      </c>
      <c r="L27" s="13" t="s">
        <v>1</v>
      </c>
    </row>
    <row r="28" spans="1:12" ht="33.950000000000003" customHeight="1"/>
  </sheetData>
  <pageMargins left="0.78740157480314965" right="0.78740157480314965" top="0.78740157480314965" bottom="0.78740157480314965" header="0.78740157480314965" footer="0.78740157480314965"/>
  <pageSetup paperSize="120" scale="8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dary hurtado</cp:lastModifiedBy>
  <cp:lastPrinted>2018-10-01T15:28:59Z</cp:lastPrinted>
  <dcterms:created xsi:type="dcterms:W3CDTF">2018-10-01T15:17:04Z</dcterms:created>
  <dcterms:modified xsi:type="dcterms:W3CDTF">2018-10-09T22:26:13Z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